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75" windowWidth="27795" windowHeight="1234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N5" i="1" l="1"/>
  <c r="K6" i="1"/>
  <c r="K5" i="1"/>
</calcChain>
</file>

<file path=xl/sharedStrings.xml><?xml version="1.0" encoding="utf-8"?>
<sst xmlns="http://schemas.openxmlformats.org/spreadsheetml/2006/main" count="21" uniqueCount="18">
  <si>
    <t>1 полугодие</t>
  </si>
  <si>
    <t>2 полугодие</t>
  </si>
  <si>
    <t>Объект</t>
  </si>
  <si>
    <t>Площадь, кв.м.</t>
  </si>
  <si>
    <t>Тариф 01.01.2018-30.06.2018</t>
  </si>
  <si>
    <t>Тариф 01.07.2018-31.12.2018</t>
  </si>
  <si>
    <t>Общий расход тепловой энергии, выставленный РСО, Гкал</t>
  </si>
  <si>
    <t>Расход тепловой энергии на подогрев ХВС для ГВС, Гкал</t>
  </si>
  <si>
    <t>Расход тепловой энергии на отопление, Гкал</t>
  </si>
  <si>
    <t>Скорректированные объемы тепла в 2018 году за 2017 г.</t>
  </si>
  <si>
    <t>Квартиры</t>
  </si>
  <si>
    <t>Офисы</t>
  </si>
  <si>
    <t>Москва г, Троицкий, п. Воскресенское, Чечерский пр., дом № 124, корпус 3</t>
  </si>
  <si>
    <t>7=5-6</t>
  </si>
  <si>
    <t>10=8-9</t>
  </si>
  <si>
    <t>11=7*3/2+10*4/2</t>
  </si>
  <si>
    <t>Стоимость фактического отопления на 1 кв.м</t>
  </si>
  <si>
    <t>Стоимость перерасчета за 2017 г. на 1 кв.м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</si>
</sst>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0.000"/>
    <numFmt numFmtId="165" formatCode="_-* #,##0.00_р_._-;\-* #,##0.00_р_._-;_-* &quot;-&quot;??_р_._-;_-@_-"/>
    <numFmt numFmtId="166" formatCode="#,##0.00_ ;\-#,##0.00\ 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9">
    <xf numFmtId="0" fontId="0" fillId="0" borderId="0"/>
    <xf numFmtId="0" fontId="2" fillId="0" borderId="0"/>
    <xf numFmtId="0" fontId="5" fillId="0" borderId="0"/>
    <xf numFmtId="0" fontId="1" fillId="0" borderId="0"/>
    <xf numFmtId="9" fontId="5" fillId="0" borderId="0" applyFont="0" applyFill="0" applyBorder="0" applyAlignment="0" applyProtection="0"/>
    <xf numFmtId="0" fontId="2" fillId="0" borderId="0"/>
    <xf numFmtId="0" fontId="5" fillId="0" borderId="0"/>
    <xf numFmtId="9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/>
    <xf numFmtId="0" fontId="3" fillId="3" borderId="1" xfId="1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left" vertical="top"/>
    </xf>
    <xf numFmtId="17" fontId="0" fillId="0" borderId="1" xfId="0" applyNumberFormat="1" applyBorder="1" applyAlignment="1">
      <alignment horizontal="center"/>
    </xf>
    <xf numFmtId="4" fontId="2" fillId="0" borderId="1" xfId="9" applyNumberFormat="1" applyFont="1" applyBorder="1" applyAlignment="1">
      <alignment horizontal="center" vertical="center"/>
    </xf>
    <xf numFmtId="4" fontId="2" fillId="0" borderId="1" xfId="5" applyNumberFormat="1" applyFont="1" applyBorder="1" applyAlignment="1">
      <alignment horizontal="center" vertical="center"/>
    </xf>
    <xf numFmtId="2" fontId="2" fillId="0" borderId="1" xfId="5" applyNumberFormat="1" applyFont="1" applyBorder="1" applyAlignment="1">
      <alignment horizontal="center" vertical="center"/>
    </xf>
    <xf numFmtId="0" fontId="4" fillId="2" borderId="1" xfId="1" applyNumberFormat="1" applyFont="1" applyFill="1" applyBorder="1" applyAlignment="1">
      <alignment horizontal="left" vertical="top" wrapText="1" indent="1"/>
    </xf>
    <xf numFmtId="164" fontId="4" fillId="2" borderId="1" xfId="1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3" fillId="3" borderId="5" xfId="1" applyNumberFormat="1" applyFont="1" applyFill="1" applyBorder="1" applyAlignment="1">
      <alignment horizontal="center" vertical="center" wrapText="1"/>
    </xf>
    <xf numFmtId="0" fontId="3" fillId="3" borderId="6" xfId="1" applyNumberFormat="1" applyFont="1" applyFill="1" applyBorder="1" applyAlignment="1">
      <alignment horizontal="center" vertical="center" wrapText="1"/>
    </xf>
    <xf numFmtId="0" fontId="3" fillId="3" borderId="1" xfId="1" applyNumberFormat="1" applyFont="1" applyFill="1" applyBorder="1" applyAlignment="1">
      <alignment horizontal="center" vertical="top" wrapText="1"/>
    </xf>
    <xf numFmtId="166" fontId="3" fillId="2" borderId="1" xfId="18" applyNumberFormat="1" applyFont="1" applyFill="1" applyBorder="1" applyAlignment="1">
      <alignment horizontal="center" vertical="center" wrapText="1"/>
    </xf>
    <xf numFmtId="4" fontId="7" fillId="0" borderId="7" xfId="0" applyNumberFormat="1" applyFont="1" applyBorder="1" applyAlignment="1">
      <alignment horizontal="center" vertical="center"/>
    </xf>
    <xf numFmtId="4" fontId="7" fillId="0" borderId="6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3" borderId="5" xfId="1" applyNumberFormat="1" applyFont="1" applyFill="1" applyBorder="1" applyAlignment="1">
      <alignment horizontal="center" vertical="top" wrapText="1"/>
    </xf>
    <xf numFmtId="0" fontId="3" fillId="3" borderId="0" xfId="1" applyNumberFormat="1" applyFont="1" applyFill="1" applyBorder="1" applyAlignment="1">
      <alignment horizontal="center" vertical="top" wrapText="1"/>
    </xf>
    <xf numFmtId="164" fontId="4" fillId="2" borderId="7" xfId="1" applyNumberFormat="1" applyFont="1" applyFill="1" applyBorder="1" applyAlignment="1">
      <alignment horizontal="center" vertical="center" wrapText="1"/>
    </xf>
    <xf numFmtId="164" fontId="4" fillId="2" borderId="6" xfId="1" applyNumberFormat="1" applyFont="1" applyFill="1" applyBorder="1" applyAlignment="1">
      <alignment horizontal="center" vertical="center" wrapText="1"/>
    </xf>
  </cellXfs>
  <cellStyles count="19">
    <cellStyle name="Обычный" xfId="0" builtinId="0"/>
    <cellStyle name="Обычный 2" xfId="3"/>
    <cellStyle name="Обычный 2 2" xfId="6"/>
    <cellStyle name="Обычный 3" xfId="2"/>
    <cellStyle name="Обычный 4" xfId="10"/>
    <cellStyle name="Обычный 5" xfId="11"/>
    <cellStyle name="Обычный 6" xfId="14"/>
    <cellStyle name="Обычный 7" xfId="13"/>
    <cellStyle name="Обычный_Лист1" xfId="9"/>
    <cellStyle name="Обычный_Лист5" xfId="1"/>
    <cellStyle name="Обычный_Расчет" xfId="5"/>
    <cellStyle name="Процентный 2" xfId="4"/>
    <cellStyle name="Процентный 2 2" xfId="7"/>
    <cellStyle name="Финансовый" xfId="18" builtinId="3"/>
    <cellStyle name="Финансовый 2" xfId="8"/>
    <cellStyle name="Финансовый 3" xfId="12"/>
    <cellStyle name="Финансовый 4" xfId="15"/>
    <cellStyle name="Финансовый 5" xfId="16"/>
    <cellStyle name="Финансовый 6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"/>
  <sheetViews>
    <sheetView tabSelected="1" workbookViewId="0">
      <selection activeCell="L5" sqref="L5:M6"/>
    </sheetView>
  </sheetViews>
  <sheetFormatPr defaultRowHeight="15" x14ac:dyDescent="0.25"/>
  <cols>
    <col min="1" max="1" width="63.140625" bestFit="1" customWidth="1"/>
    <col min="2" max="4" width="11.85546875" customWidth="1"/>
    <col min="5" max="10" width="17" customWidth="1"/>
    <col min="11" max="11" width="17" style="1" customWidth="1"/>
    <col min="12" max="13" width="11.140625" customWidth="1"/>
    <col min="14" max="14" width="14.5703125" style="1" customWidth="1"/>
  </cols>
  <sheetData>
    <row r="1" spans="1:14" x14ac:dyDescent="0.25">
      <c r="A1" s="3" t="s">
        <v>12</v>
      </c>
      <c r="B1" s="1"/>
      <c r="C1" s="1"/>
      <c r="D1" s="1"/>
      <c r="E1" s="1"/>
      <c r="F1" s="1"/>
      <c r="G1" s="1"/>
      <c r="H1" s="1"/>
      <c r="I1" s="1"/>
      <c r="J1" s="1"/>
      <c r="L1" s="1"/>
      <c r="M1" s="1"/>
    </row>
    <row r="2" spans="1:14" x14ac:dyDescent="0.25">
      <c r="A2" s="17"/>
      <c r="B2" s="17"/>
      <c r="C2" s="17"/>
      <c r="D2" s="17"/>
      <c r="E2" s="18" t="s">
        <v>0</v>
      </c>
      <c r="F2" s="19"/>
      <c r="G2" s="20"/>
      <c r="H2" s="18" t="s">
        <v>1</v>
      </c>
      <c r="I2" s="19"/>
      <c r="J2" s="20"/>
      <c r="K2" s="10"/>
      <c r="L2" s="4">
        <v>42979</v>
      </c>
      <c r="M2" s="4">
        <v>43009</v>
      </c>
    </row>
    <row r="3" spans="1:14" ht="45" x14ac:dyDescent="0.25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6</v>
      </c>
      <c r="I3" s="2" t="s">
        <v>7</v>
      </c>
      <c r="J3" s="2" t="s">
        <v>8</v>
      </c>
      <c r="K3" s="2" t="s">
        <v>16</v>
      </c>
      <c r="L3" s="21" t="s">
        <v>9</v>
      </c>
      <c r="M3" s="22"/>
      <c r="N3" s="2" t="s">
        <v>17</v>
      </c>
    </row>
    <row r="4" spans="1:14" s="1" customFormat="1" x14ac:dyDescent="0.25">
      <c r="A4" s="12">
        <v>1</v>
      </c>
      <c r="B4" s="2">
        <v>2</v>
      </c>
      <c r="C4" s="2">
        <v>3</v>
      </c>
      <c r="D4" s="2">
        <v>4</v>
      </c>
      <c r="E4" s="2">
        <v>5</v>
      </c>
      <c r="F4" s="2">
        <v>6</v>
      </c>
      <c r="G4" s="2" t="s">
        <v>13</v>
      </c>
      <c r="H4" s="2">
        <v>8</v>
      </c>
      <c r="I4" s="2">
        <v>9</v>
      </c>
      <c r="J4" s="2" t="s">
        <v>14</v>
      </c>
      <c r="K4" s="11" t="s">
        <v>15</v>
      </c>
      <c r="L4" s="13">
        <v>11</v>
      </c>
      <c r="M4" s="13">
        <v>12</v>
      </c>
      <c r="N4" s="13">
        <v>13</v>
      </c>
    </row>
    <row r="5" spans="1:14" ht="22.5" customHeight="1" x14ac:dyDescent="0.25">
      <c r="A5" s="8" t="s">
        <v>10</v>
      </c>
      <c r="B5" s="6">
        <v>18771.5</v>
      </c>
      <c r="C5" s="5">
        <v>2059.7399999999998</v>
      </c>
      <c r="D5" s="5">
        <v>2135.44</v>
      </c>
      <c r="E5" s="9">
        <v>2426.0970073892827</v>
      </c>
      <c r="F5" s="9">
        <v>384.82557021760033</v>
      </c>
      <c r="G5" s="9">
        <v>2041.2714371716825</v>
      </c>
      <c r="H5" s="9">
        <v>1783.6480069681193</v>
      </c>
      <c r="I5" s="9">
        <v>305.87712602554979</v>
      </c>
      <c r="J5" s="9">
        <v>1477.7708809425694</v>
      </c>
      <c r="K5" s="14">
        <f>G5*C5/B5+J5*D5/B5</f>
        <v>392.09330527661621</v>
      </c>
      <c r="L5" s="23">
        <v>-12.416999232912897</v>
      </c>
      <c r="M5" s="23">
        <v>306.73404352005599</v>
      </c>
      <c r="N5" s="15">
        <f>(L5+M5)/(B5+B6)*C5</f>
        <v>31.933700077962037</v>
      </c>
    </row>
    <row r="6" spans="1:14" ht="17.25" customHeight="1" x14ac:dyDescent="0.25">
      <c r="A6" s="8" t="s">
        <v>11</v>
      </c>
      <c r="B6" s="7">
        <v>212.1</v>
      </c>
      <c r="C6" s="5">
        <v>2059.7399999999998</v>
      </c>
      <c r="D6" s="5">
        <v>2135.44</v>
      </c>
      <c r="E6" s="9">
        <v>59.512249118820826</v>
      </c>
      <c r="F6" s="9">
        <v>4.7603532484682543</v>
      </c>
      <c r="G6" s="9">
        <v>54.75189587035257</v>
      </c>
      <c r="H6" s="9">
        <v>47.266127823774021</v>
      </c>
      <c r="I6" s="9">
        <v>2.7050209792829576</v>
      </c>
      <c r="J6" s="9">
        <v>44.561106844491064</v>
      </c>
      <c r="K6" s="14">
        <f>G6*C6/B6+J6*D6/B6</f>
        <v>980.35002357378585</v>
      </c>
      <c r="L6" s="24"/>
      <c r="M6" s="24"/>
      <c r="N6" s="16"/>
    </row>
  </sheetData>
  <mergeCells count="7">
    <mergeCell ref="N5:N6"/>
    <mergeCell ref="L5:L6"/>
    <mergeCell ref="M5:M6"/>
    <mergeCell ref="A2:D2"/>
    <mergeCell ref="E2:G2"/>
    <mergeCell ref="H2:J2"/>
    <mergeCell ref="L3:M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Пантелеева Ольга</dc:creator>
  <cp:lastModifiedBy>Пантелеева Ольга</cp:lastModifiedBy>
  <dcterms:created xsi:type="dcterms:W3CDTF">2019-01-24T17:04:17Z</dcterms:created>
  <dcterms:modified xsi:type="dcterms:W3CDTF">2019-01-25T10:33:30Z</dcterms:modified>
</cp:coreProperties>
</file>